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S:\QIDS\KTEs\2018-11-27 Improving Follow-Up Care - North East LHIN\For Post Follow-Up Follow-Up Post and Email\"/>
    </mc:Choice>
  </mc:AlternateContent>
  <xr:revisionPtr revIDLastSave="0" documentId="8_{D6CCF7C8-0A45-4B8B-9556-16C44ED49A1F}" xr6:coauthVersionLast="40" xr6:coauthVersionMax="40" xr10:uidLastSave="{00000000-0000-0000-0000-000000000000}"/>
  <bookViews>
    <workbookView xWindow="0" yWindow="0" windowWidth="20490" windowHeight="7185" xr2:uid="{E8DDF86C-D1EE-4099-8C4F-64B103B781C5}"/>
  </bookViews>
  <sheets>
    <sheet name="Instructions" sheetId="3" r:id="rId1"/>
    <sheet name="Calculato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2" l="1"/>
  <c r="B14" i="2" l="1"/>
  <c r="B16" i="2" l="1"/>
  <c r="B23" i="2"/>
  <c r="B22" i="2"/>
  <c r="B24" i="2" s="1"/>
  <c r="B11" i="2" l="1"/>
  <c r="B12" i="2" s="1"/>
</calcChain>
</file>

<file path=xl/sharedStrings.xml><?xml version="1.0" encoding="utf-8"?>
<sst xmlns="http://schemas.openxmlformats.org/spreadsheetml/2006/main" count="29" uniqueCount="25">
  <si>
    <t>patients</t>
  </si>
  <si>
    <t>seniors</t>
  </si>
  <si>
    <t>clinical hours per week</t>
  </si>
  <si>
    <t>proportion with timely notifications</t>
  </si>
  <si>
    <t>proportion of patients followed</t>
  </si>
  <si>
    <t>days per week for reviewing hospital data</t>
  </si>
  <si>
    <t>potential number of patients eligible for follow-up per week</t>
  </si>
  <si>
    <t xml:space="preserve">minutes per patient to do follow-up </t>
  </si>
  <si>
    <t xml:space="preserve">total minutes per week for followup of all potential patients </t>
  </si>
  <si>
    <t>minutes to contact patients per patient</t>
  </si>
  <si>
    <t>minutes to do clinically relevant follow up per patient</t>
  </si>
  <si>
    <t>minutes to review hospital data per day</t>
  </si>
  <si>
    <t xml:space="preserve">FTE </t>
  </si>
  <si>
    <t>reduction in readmissions (proportion of expected readmissions)</t>
  </si>
  <si>
    <t>proportion of patients saying thank you</t>
  </si>
  <si>
    <t xml:space="preserve">proportion of follow-ups catching a "near miss" </t>
  </si>
  <si>
    <t>expected readmission rate</t>
  </si>
  <si>
    <t xml:space="preserve">readmissions prevented per week </t>
  </si>
  <si>
    <t>positive strokes per week</t>
  </si>
  <si>
    <t xml:space="preserve">readmissions prevented per year </t>
  </si>
  <si>
    <t>ELEMENT</t>
  </si>
  <si>
    <t>BENEFITS</t>
  </si>
  <si>
    <t xml:space="preserve">hospitalizations </t>
  </si>
  <si>
    <t>percentage expressed as a decimal</t>
  </si>
  <si>
    <t xml:space="preserve"> percentage expressed as a decimal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</si>
</sst>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sz val="28"/>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rgb="FF00B05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00D25F"/>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right style="thin">
        <color indexed="64"/>
      </right>
      <top style="thin">
        <color indexed="64"/>
      </top>
      <bottom style="thin">
        <color indexed="64"/>
      </bottom>
      <diagonal/>
    </border>
    <border>
      <left style="thin">
        <color theme="1"/>
      </left>
      <right/>
      <top/>
      <bottom/>
      <diagonal/>
    </border>
    <border>
      <left/>
      <right style="thin">
        <color indexed="64"/>
      </right>
      <top/>
      <bottom/>
      <diagonal/>
    </border>
  </borders>
  <cellStyleXfs count="1">
    <xf numFmtId="0" fontId="0" fillId="0" borderId="0"/>
  </cellStyleXfs>
  <cellXfs count="34">
    <xf numFmtId="0" fontId="0" fillId="0" borderId="0" xfId="0"/>
    <xf numFmtId="0" fontId="0" fillId="2" borderId="0" xfId="0" applyFill="1"/>
    <xf numFmtId="0" fontId="1" fillId="0" borderId="0" xfId="0" applyFont="1" applyProtection="1"/>
    <xf numFmtId="0" fontId="0" fillId="4" borderId="0" xfId="0" applyFill="1"/>
    <xf numFmtId="0" fontId="0" fillId="0" borderId="0" xfId="0" applyBorder="1" applyAlignment="1" applyProtection="1">
      <alignment wrapText="1"/>
    </xf>
    <xf numFmtId="164" fontId="0" fillId="0" borderId="0" xfId="0" applyNumberFormat="1" applyBorder="1" applyAlignment="1" applyProtection="1">
      <alignment wrapText="1"/>
    </xf>
    <xf numFmtId="0" fontId="0" fillId="0" borderId="0" xfId="0" applyBorder="1" applyAlignment="1">
      <alignment wrapText="1"/>
    </xf>
    <xf numFmtId="0" fontId="0" fillId="0" borderId="3" xfId="0" applyBorder="1" applyAlignment="1" applyProtection="1">
      <alignment wrapText="1"/>
      <protection locked="0"/>
    </xf>
    <xf numFmtId="2" fontId="0" fillId="0" borderId="3" xfId="0" applyNumberFormat="1" applyBorder="1" applyAlignment="1" applyProtection="1">
      <alignment wrapText="1"/>
      <protection locked="0"/>
    </xf>
    <xf numFmtId="0" fontId="0" fillId="0" borderId="3" xfId="0" applyBorder="1" applyAlignment="1" applyProtection="1">
      <alignment wrapText="1"/>
    </xf>
    <xf numFmtId="164" fontId="1" fillId="3" borderId="3" xfId="0" applyNumberFormat="1" applyFont="1" applyFill="1" applyBorder="1" applyAlignment="1" applyProtection="1">
      <alignment wrapText="1"/>
    </xf>
    <xf numFmtId="164" fontId="0" fillId="0" borderId="3" xfId="0" applyNumberFormat="1" applyBorder="1" applyAlignment="1" applyProtection="1">
      <alignment wrapText="1"/>
    </xf>
    <xf numFmtId="0" fontId="0" fillId="0" borderId="2" xfId="0" applyFill="1" applyBorder="1" applyAlignment="1" applyProtection="1">
      <alignment wrapText="1"/>
    </xf>
    <xf numFmtId="0" fontId="1" fillId="3" borderId="2" xfId="0" applyFont="1" applyFill="1" applyBorder="1" applyAlignment="1" applyProtection="1">
      <alignment wrapText="1"/>
    </xf>
    <xf numFmtId="0" fontId="0" fillId="0" borderId="2" xfId="0" applyBorder="1" applyAlignment="1" applyProtection="1">
      <alignment wrapText="1"/>
    </xf>
    <xf numFmtId="0" fontId="0" fillId="3" borderId="2" xfId="0" applyFill="1" applyBorder="1" applyAlignment="1" applyProtection="1">
      <alignment wrapText="1"/>
    </xf>
    <xf numFmtId="164" fontId="0" fillId="7" borderId="0" xfId="0" applyNumberFormat="1" applyFill="1" applyBorder="1" applyAlignment="1" applyProtection="1">
      <alignment wrapText="1"/>
    </xf>
    <xf numFmtId="0" fontId="0" fillId="7" borderId="0" xfId="0" applyFill="1" applyBorder="1" applyAlignment="1">
      <alignment wrapText="1"/>
    </xf>
    <xf numFmtId="164" fontId="1" fillId="7" borderId="0" xfId="0" applyNumberFormat="1" applyFont="1" applyFill="1" applyBorder="1" applyAlignment="1" applyProtection="1">
      <alignment wrapText="1"/>
    </xf>
    <xf numFmtId="0" fontId="0" fillId="7" borderId="0" xfId="0" applyFill="1" applyBorder="1" applyAlignment="1" applyProtection="1">
      <alignment wrapText="1"/>
      <protection locked="0"/>
    </xf>
    <xf numFmtId="0" fontId="0" fillId="7" borderId="0" xfId="0" applyFill="1" applyBorder="1" applyAlignment="1" applyProtection="1">
      <protection locked="0"/>
    </xf>
    <xf numFmtId="0" fontId="0" fillId="7" borderId="0" xfId="0" applyFill="1" applyBorder="1" applyAlignment="1" applyProtection="1">
      <alignment wrapText="1"/>
    </xf>
    <xf numFmtId="0" fontId="0" fillId="7" borderId="0" xfId="0" applyFill="1" applyBorder="1"/>
    <xf numFmtId="0" fontId="0" fillId="7" borderId="0" xfId="0" applyFill="1"/>
    <xf numFmtId="0" fontId="1" fillId="7" borderId="0" xfId="0" applyFont="1" applyFill="1" applyBorder="1" applyProtection="1"/>
    <xf numFmtId="0" fontId="1" fillId="7" borderId="0" xfId="0" applyFont="1" applyFill="1" applyProtection="1"/>
    <xf numFmtId="0" fontId="0" fillId="0" borderId="1" xfId="0" applyBorder="1" applyAlignment="1" applyProtection="1">
      <alignment wrapText="1"/>
    </xf>
    <xf numFmtId="0" fontId="0" fillId="7" borderId="0" xfId="0" applyFill="1" applyBorder="1" applyAlignment="1" applyProtection="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2" fillId="5" borderId="4" xfId="0" applyFont="1" applyFill="1" applyBorder="1" applyAlignment="1" applyProtection="1">
      <alignment wrapText="1"/>
    </xf>
    <xf numFmtId="0" fontId="2" fillId="5" borderId="5" xfId="0" applyFont="1" applyFill="1" applyBorder="1" applyAlignment="1" applyProtection="1">
      <alignment wrapText="1"/>
    </xf>
    <xf numFmtId="0" fontId="2" fillId="6" borderId="4" xfId="0" applyFont="1" applyFill="1" applyBorder="1" applyAlignment="1" applyProtection="1">
      <alignment wrapText="1"/>
    </xf>
    <xf numFmtId="0" fontId="2" fillId="6" borderId="5" xfId="0" applyFont="1" applyFill="1" applyBorder="1" applyAlignment="1" applyProtection="1">
      <alignment wrapText="1"/>
    </xf>
  </cellXfs>
  <cellStyles count="1">
    <cellStyle name="Normal" xfId="0" builtinId="0"/>
  </cellStyles>
  <dxfs count="0"/>
  <tableStyles count="0" defaultTableStyle="TableStyleMedium2" defaultPivotStyle="PivotStyleLight16"/>
  <colors>
    <mruColors>
      <color rgb="FF00D2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114298</xdr:rowOff>
    </xdr:from>
    <xdr:to>
      <xdr:col>24</xdr:col>
      <xdr:colOff>371475</xdr:colOff>
      <xdr:row>42</xdr:row>
      <xdr:rowOff>123825</xdr:rowOff>
    </xdr:to>
    <xdr:sp macro="" textlink="">
      <xdr:nvSpPr>
        <xdr:cNvPr id="2" name="TextBox 1">
          <a:extLst>
            <a:ext uri="{FF2B5EF4-FFF2-40B4-BE49-F238E27FC236}">
              <a16:creationId xmlns:a16="http://schemas.microsoft.com/office/drawing/2014/main" id="{1AA52510-B7AF-40C5-8A99-1A87CB97F253}"/>
            </a:ext>
          </a:extLst>
        </xdr:cNvPr>
        <xdr:cNvSpPr txBox="1"/>
      </xdr:nvSpPr>
      <xdr:spPr>
        <a:xfrm>
          <a:off x="133350" y="114298"/>
          <a:ext cx="14868525" cy="80105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a:solidFill>
                <a:schemeClr val="dk1"/>
              </a:solidFill>
              <a:effectLst/>
              <a:latin typeface="+mn-lt"/>
              <a:ea typeface="+mn-ea"/>
              <a:cs typeface="+mn-cs"/>
            </a:rPr>
            <a:t>How to use the Follow-Up Resource Calculator </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The 12 questions below will help you figure</a:t>
          </a:r>
          <a:r>
            <a:rPr lang="en-CA" sz="1100" baseline="0">
              <a:solidFill>
                <a:schemeClr val="dk1"/>
              </a:solidFill>
              <a:effectLst/>
              <a:latin typeface="+mn-lt"/>
              <a:ea typeface="+mn-ea"/>
              <a:cs typeface="+mn-cs"/>
            </a:rPr>
            <a:t> out how much time</a:t>
          </a:r>
          <a:r>
            <a:rPr lang="en-CA" sz="1100">
              <a:solidFill>
                <a:schemeClr val="dk1"/>
              </a:solidFill>
              <a:effectLst/>
              <a:latin typeface="+mn-lt"/>
              <a:ea typeface="+mn-ea"/>
              <a:cs typeface="+mn-cs"/>
            </a:rPr>
            <a:t> (in terms of clinical hours per week, or FTE) your team should consider dedicating to follow-up after hospital discharge. Enter your responses</a:t>
          </a:r>
          <a:r>
            <a:rPr lang="en-CA" sz="1100" baseline="0">
              <a:solidFill>
                <a:schemeClr val="dk1"/>
              </a:solidFill>
              <a:effectLst/>
              <a:latin typeface="+mn-lt"/>
              <a:ea typeface="+mn-ea"/>
              <a:cs typeface="+mn-cs"/>
            </a:rPr>
            <a:t> as numbers in the corresponding cells in the "calculator" tab. </a:t>
          </a:r>
          <a:r>
            <a:rPr lang="en-CA" sz="1100">
              <a:solidFill>
                <a:schemeClr val="dk1"/>
              </a:solidFill>
              <a:effectLst/>
              <a:latin typeface="+mn-lt"/>
              <a:ea typeface="+mn-ea"/>
              <a:cs typeface="+mn-cs"/>
            </a:rPr>
            <a:t>If</a:t>
          </a:r>
          <a:r>
            <a:rPr lang="en-CA" sz="1100" baseline="0">
              <a:solidFill>
                <a:schemeClr val="dk1"/>
              </a:solidFill>
              <a:effectLst/>
              <a:latin typeface="+mn-lt"/>
              <a:ea typeface="+mn-ea"/>
              <a:cs typeface="+mn-cs"/>
            </a:rPr>
            <a:t> you don't know the answer to a question, use your best guess, or leave the answer that is already provided as a default. </a:t>
          </a:r>
        </a:p>
        <a:p>
          <a:endParaRPr lang="en-CA" sz="1100" baseline="0">
            <a:solidFill>
              <a:schemeClr val="dk1"/>
            </a:solidFill>
            <a:effectLst/>
            <a:latin typeface="+mn-lt"/>
            <a:ea typeface="+mn-ea"/>
            <a:cs typeface="+mn-cs"/>
          </a:endParaRPr>
        </a:p>
        <a:p>
          <a:r>
            <a:rPr lang="en-CA" sz="1100">
              <a:solidFill>
                <a:schemeClr val="dk1"/>
              </a:solidFill>
              <a:effectLst/>
              <a:latin typeface="+mn-lt"/>
              <a:ea typeface="+mn-ea"/>
              <a:cs typeface="+mn-cs"/>
            </a:rPr>
            <a:t>The calculation takes into account how many patients you have as well as your goal (the proportion of discharged patients you want to do follow-up with). If the result is more than your team can afford, try adjusting your goal until it is manageable. </a:t>
          </a:r>
        </a:p>
        <a:p>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1. How many patients are served by your team?</a:t>
          </a:r>
          <a:r>
            <a:rPr lang="en-CA" sz="1100">
              <a:solidFill>
                <a:schemeClr val="dk1"/>
              </a:solidFill>
              <a:effectLst/>
              <a:latin typeface="+mn-lt"/>
              <a:ea typeface="+mn-ea"/>
              <a:cs typeface="+mn-cs"/>
            </a:rPr>
            <a:t> </a:t>
          </a:r>
          <a:r>
            <a:rPr lang="en-CA" sz="1100" i="1">
              <a:solidFill>
                <a:schemeClr val="dk1"/>
              </a:solidFill>
              <a:effectLst/>
              <a:latin typeface="+mn-lt"/>
              <a:ea typeface="+mn-ea"/>
              <a:cs typeface="+mn-cs"/>
            </a:rPr>
            <a:t>Enter the number in cell </a:t>
          </a:r>
          <a:r>
            <a:rPr lang="en-CA" sz="1100" b="1" i="1">
              <a:solidFill>
                <a:schemeClr val="dk1"/>
              </a:solidFill>
              <a:effectLst/>
              <a:latin typeface="+mn-lt"/>
              <a:ea typeface="+mn-ea"/>
              <a:cs typeface="+mn-cs"/>
            </a:rPr>
            <a:t>B2</a:t>
          </a:r>
          <a:r>
            <a:rPr lang="en-CA" sz="1100" i="1">
              <a:solidFill>
                <a:schemeClr val="dk1"/>
              </a:solidFill>
              <a:effectLst/>
              <a:latin typeface="+mn-lt"/>
              <a:ea typeface="+mn-ea"/>
              <a:cs typeface="+mn-cs"/>
            </a:rPr>
            <a:t>.</a:t>
          </a:r>
        </a:p>
        <a:p>
          <a:pPr lvl="0"/>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2. What % of your team’s patients are hospitalized each year?</a:t>
          </a:r>
          <a:r>
            <a:rPr lang="en-CA" sz="1100">
              <a:solidFill>
                <a:schemeClr val="dk1"/>
              </a:solidFill>
              <a:effectLst/>
              <a:latin typeface="+mn-lt"/>
              <a:ea typeface="+mn-ea"/>
              <a:cs typeface="+mn-cs"/>
            </a:rPr>
            <a:t> </a:t>
          </a:r>
          <a:r>
            <a:rPr lang="en-CA" sz="1100" i="1">
              <a:solidFill>
                <a:schemeClr val="dk1"/>
              </a:solidFill>
              <a:effectLst/>
              <a:latin typeface="+mn-lt"/>
              <a:ea typeface="+mn-ea"/>
              <a:cs typeface="+mn-cs"/>
            </a:rPr>
            <a:t>Enter the number (a percentage expressed as a decimal) in cell </a:t>
          </a:r>
          <a:r>
            <a:rPr lang="en-CA" sz="1100" b="1" i="1">
              <a:solidFill>
                <a:schemeClr val="dk1"/>
              </a:solidFill>
              <a:effectLst/>
              <a:latin typeface="+mn-lt"/>
              <a:ea typeface="+mn-ea"/>
              <a:cs typeface="+mn-cs"/>
            </a:rPr>
            <a:t>B3</a:t>
          </a:r>
          <a:r>
            <a:rPr lang="en-CA" sz="1100" i="1">
              <a:solidFill>
                <a:schemeClr val="dk1"/>
              </a:solidFill>
              <a:effectLst/>
              <a:latin typeface="+mn-lt"/>
              <a:ea typeface="+mn-ea"/>
              <a:cs typeface="+mn-cs"/>
            </a:rPr>
            <a:t>.</a:t>
          </a:r>
          <a:r>
            <a:rPr lang="en-CA" sz="1100">
              <a:solidFill>
                <a:schemeClr val="dk1"/>
              </a:solidFill>
              <a:effectLst/>
              <a:latin typeface="+mn-lt"/>
              <a:ea typeface="+mn-ea"/>
              <a:cs typeface="+mn-cs"/>
            </a:rPr>
            <a:t> </a:t>
          </a:r>
        </a:p>
        <a:p>
          <a:pPr lvl="1"/>
          <a:r>
            <a:rPr lang="en-CA" sz="1100">
              <a:solidFill>
                <a:schemeClr val="dk1"/>
              </a:solidFill>
              <a:effectLst/>
              <a:latin typeface="+mn-lt"/>
              <a:ea typeface="+mn-ea"/>
              <a:cs typeface="+mn-cs"/>
            </a:rPr>
            <a:t>* If you don’t know what your hospitalization rate is, you can just leave the rate at 0.08 (i.e. 8%), the provincial average.  </a:t>
          </a:r>
        </a:p>
        <a:p>
          <a:pPr lvl="1"/>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3. What proportion of discharges do you hear about within 48 hours of discharge? </a:t>
          </a:r>
          <a:r>
            <a:rPr lang="en-CA" sz="1100" i="1">
              <a:solidFill>
                <a:schemeClr val="dk1"/>
              </a:solidFill>
              <a:effectLst/>
              <a:latin typeface="+mn-lt"/>
              <a:ea typeface="+mn-ea"/>
              <a:cs typeface="+mn-cs"/>
            </a:rPr>
            <a:t>Enter the number (a percentage expressed as a decimal) in cell </a:t>
          </a:r>
          <a:r>
            <a:rPr lang="en-CA" sz="1100" b="1" i="1">
              <a:solidFill>
                <a:schemeClr val="dk1"/>
              </a:solidFill>
              <a:effectLst/>
              <a:latin typeface="+mn-lt"/>
              <a:ea typeface="+mn-ea"/>
              <a:cs typeface="+mn-cs"/>
            </a:rPr>
            <a:t>B4</a:t>
          </a:r>
          <a:r>
            <a:rPr lang="en-CA" sz="1100" i="1">
              <a:solidFill>
                <a:schemeClr val="dk1"/>
              </a:solidFill>
              <a:effectLst/>
              <a:latin typeface="+mn-lt"/>
              <a:ea typeface="+mn-ea"/>
              <a:cs typeface="+mn-cs"/>
            </a:rPr>
            <a:t>. </a:t>
          </a:r>
          <a:endParaRPr lang="en-CA" sz="1100">
            <a:solidFill>
              <a:schemeClr val="dk1"/>
            </a:solidFill>
            <a:effectLst/>
            <a:latin typeface="+mn-lt"/>
            <a:ea typeface="+mn-ea"/>
            <a:cs typeface="+mn-cs"/>
          </a:endParaRPr>
        </a:p>
        <a:p>
          <a:pPr lvl="1"/>
          <a:r>
            <a:rPr lang="en-CA" sz="1100" u="none">
              <a:solidFill>
                <a:schemeClr val="dk1"/>
              </a:solidFill>
              <a:effectLst/>
              <a:latin typeface="+mn-lt"/>
              <a:ea typeface="+mn-ea"/>
              <a:cs typeface="+mn-cs"/>
            </a:rPr>
            <a:t>* </a:t>
          </a:r>
          <a:r>
            <a:rPr lang="en-CA" sz="1100" u="sng">
              <a:solidFill>
                <a:schemeClr val="dk1"/>
              </a:solidFill>
              <a:effectLst/>
              <a:latin typeface="+mn-lt"/>
              <a:ea typeface="+mn-ea"/>
              <a:cs typeface="+mn-cs"/>
            </a:rPr>
            <a:t>Hint</a:t>
          </a:r>
          <a:r>
            <a:rPr lang="en-CA" sz="1100">
              <a:solidFill>
                <a:schemeClr val="dk1"/>
              </a:solidFill>
              <a:effectLst/>
              <a:latin typeface="+mn-lt"/>
              <a:ea typeface="+mn-ea"/>
              <a:cs typeface="+mn-cs"/>
            </a:rPr>
            <a:t>: if you are enrolled in HRM and get discharge notifications, you get notified within 48 hours for 100% (which shows up in the spreadsheet as 1.00 of discharges). If you are not enrolled in HRM, you may want to enter a smaller number.</a:t>
          </a:r>
        </a:p>
        <a:p>
          <a:pPr lvl="1"/>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4. How long does it take to retrieve and sort hospital discharge data per day? </a:t>
          </a:r>
          <a:r>
            <a:rPr lang="en-CA" sz="1100" i="1">
              <a:solidFill>
                <a:schemeClr val="dk1"/>
              </a:solidFill>
              <a:effectLst/>
              <a:latin typeface="+mn-lt"/>
              <a:ea typeface="+mn-ea"/>
              <a:cs typeface="+mn-cs"/>
            </a:rPr>
            <a:t>Enter the number of minutes in cell </a:t>
          </a:r>
          <a:r>
            <a:rPr lang="en-CA" sz="1100" b="1" i="1">
              <a:solidFill>
                <a:schemeClr val="dk1"/>
              </a:solidFill>
              <a:effectLst/>
              <a:latin typeface="+mn-lt"/>
              <a:ea typeface="+mn-ea"/>
              <a:cs typeface="+mn-cs"/>
            </a:rPr>
            <a:t>B5</a:t>
          </a:r>
          <a:r>
            <a:rPr lang="en-CA" sz="1100" i="1">
              <a:solidFill>
                <a:schemeClr val="dk1"/>
              </a:solidFill>
              <a:effectLst/>
              <a:latin typeface="+mn-lt"/>
              <a:ea typeface="+mn-ea"/>
              <a:cs typeface="+mn-cs"/>
            </a:rPr>
            <a:t>. </a:t>
          </a:r>
          <a:endParaRPr lang="en-CA" sz="1100">
            <a:solidFill>
              <a:schemeClr val="dk1"/>
            </a:solidFill>
            <a:effectLst/>
            <a:latin typeface="+mn-lt"/>
            <a:ea typeface="+mn-ea"/>
            <a:cs typeface="+mn-cs"/>
          </a:endParaRPr>
        </a:p>
        <a:p>
          <a:pPr lvl="1"/>
          <a:r>
            <a:rPr lang="en-CA" sz="1100">
              <a:solidFill>
                <a:schemeClr val="dk1"/>
              </a:solidFill>
              <a:effectLst/>
              <a:latin typeface="+mn-lt"/>
              <a:ea typeface="+mn-ea"/>
              <a:cs typeface="+mn-cs"/>
            </a:rPr>
            <a:t>* If you don’t know, you could use estimates from peers (e.g. 30 minutes) or enter the maximum time you think you have available to do follow-up.</a:t>
          </a:r>
        </a:p>
        <a:p>
          <a:pPr lvl="1"/>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5. How many days per week do you retrieve and review hospital data?</a:t>
          </a:r>
          <a:r>
            <a:rPr lang="en-CA" sz="1100">
              <a:solidFill>
                <a:schemeClr val="dk1"/>
              </a:solidFill>
              <a:effectLst/>
              <a:latin typeface="+mn-lt"/>
              <a:ea typeface="+mn-ea"/>
              <a:cs typeface="+mn-cs"/>
            </a:rPr>
            <a:t> </a:t>
          </a:r>
          <a:r>
            <a:rPr lang="en-CA" sz="1100" i="1">
              <a:solidFill>
                <a:schemeClr val="dk1"/>
              </a:solidFill>
              <a:effectLst/>
              <a:latin typeface="+mn-lt"/>
              <a:ea typeface="+mn-ea"/>
              <a:cs typeface="+mn-cs"/>
            </a:rPr>
            <a:t>Enter the number of days in cell </a:t>
          </a:r>
          <a:r>
            <a:rPr lang="en-CA" sz="1100" b="1" i="1">
              <a:solidFill>
                <a:schemeClr val="dk1"/>
              </a:solidFill>
              <a:effectLst/>
              <a:latin typeface="+mn-lt"/>
              <a:ea typeface="+mn-ea"/>
              <a:cs typeface="+mn-cs"/>
            </a:rPr>
            <a:t>B6. </a:t>
          </a:r>
          <a:endParaRPr lang="en-CA" sz="1100">
            <a:solidFill>
              <a:schemeClr val="dk1"/>
            </a:solidFill>
            <a:effectLst/>
            <a:latin typeface="+mn-lt"/>
            <a:ea typeface="+mn-ea"/>
            <a:cs typeface="+mn-cs"/>
          </a:endParaRPr>
        </a:p>
        <a:p>
          <a:pPr lvl="1"/>
          <a:r>
            <a:rPr lang="en-CA" sz="1100">
              <a:solidFill>
                <a:schemeClr val="dk1"/>
              </a:solidFill>
              <a:effectLst/>
              <a:latin typeface="+mn-lt"/>
              <a:ea typeface="+mn-ea"/>
              <a:cs typeface="+mn-cs"/>
            </a:rPr>
            <a:t>* Many teams do this daily, others every other day or weekly. </a:t>
          </a:r>
        </a:p>
        <a:p>
          <a:pPr lvl="1"/>
          <a:r>
            <a:rPr lang="en-CA" sz="1100">
              <a:solidFill>
                <a:schemeClr val="dk1"/>
              </a:solidFill>
              <a:effectLst/>
              <a:latin typeface="+mn-lt"/>
              <a:ea typeface="+mn-ea"/>
              <a:cs typeface="+mn-cs"/>
            </a:rPr>
            <a:t>* If you don’t know, enter as many days as you think you might have time for and then adjust it if the total time required (at the bottom of the spreadsheet) is too much for you to accommodate.</a:t>
          </a:r>
        </a:p>
        <a:p>
          <a:pPr lvl="1"/>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6. How many minutes do you spend actually doing follow-up per patient?</a:t>
          </a:r>
          <a:r>
            <a:rPr lang="en-CA" sz="1100">
              <a:solidFill>
                <a:schemeClr val="dk1"/>
              </a:solidFill>
              <a:effectLst/>
              <a:latin typeface="+mn-lt"/>
              <a:ea typeface="+mn-ea"/>
              <a:cs typeface="+mn-cs"/>
            </a:rPr>
            <a:t> </a:t>
          </a:r>
          <a:r>
            <a:rPr lang="en-CA" sz="1100" i="1">
              <a:solidFill>
                <a:schemeClr val="dk1"/>
              </a:solidFill>
              <a:effectLst/>
              <a:latin typeface="+mn-lt"/>
              <a:ea typeface="+mn-ea"/>
              <a:cs typeface="+mn-cs"/>
            </a:rPr>
            <a:t>Enter the number of minutes in cell </a:t>
          </a:r>
          <a:r>
            <a:rPr lang="en-CA" sz="1100" b="1" i="1">
              <a:solidFill>
                <a:schemeClr val="dk1"/>
              </a:solidFill>
              <a:effectLst/>
              <a:latin typeface="+mn-lt"/>
              <a:ea typeface="+mn-ea"/>
              <a:cs typeface="+mn-cs"/>
            </a:rPr>
            <a:t>B7. </a:t>
          </a:r>
          <a:endParaRPr lang="en-CA" sz="1100">
            <a:solidFill>
              <a:schemeClr val="dk1"/>
            </a:solidFill>
            <a:effectLst/>
            <a:latin typeface="+mn-lt"/>
            <a:ea typeface="+mn-ea"/>
            <a:cs typeface="+mn-cs"/>
          </a:endParaRPr>
        </a:p>
        <a:p>
          <a:pPr lvl="1"/>
          <a:r>
            <a:rPr lang="en-CA" sz="1100">
              <a:solidFill>
                <a:schemeClr val="dk1"/>
              </a:solidFill>
              <a:effectLst/>
              <a:latin typeface="+mn-lt"/>
              <a:ea typeface="+mn-ea"/>
              <a:cs typeface="+mn-cs"/>
            </a:rPr>
            <a:t>* Note that follow-up is ANY interaction between the patient and a clinician, NOT just an in-person visit with a physician. </a:t>
          </a:r>
        </a:p>
        <a:p>
          <a:pPr lvl="1"/>
          <a:r>
            <a:rPr lang="en-CA" sz="1100">
              <a:solidFill>
                <a:schemeClr val="dk1"/>
              </a:solidFill>
              <a:effectLst/>
              <a:latin typeface="+mn-lt"/>
              <a:ea typeface="+mn-ea"/>
              <a:cs typeface="+mn-cs"/>
            </a:rPr>
            <a:t>* If you don’t know, you could use estimates from peers (e.g. 15 minutes for NP calls) or the average time to do a medication reconciliation. Otherwise, as above, just enter the amount of time you feel you can accommodate. </a:t>
          </a:r>
        </a:p>
        <a:p>
          <a:pPr lvl="1"/>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7. What percent of the patients for whom you have discharge information do you do clinical follow-up on?</a:t>
          </a:r>
          <a:r>
            <a:rPr lang="en-CA" sz="1100">
              <a:solidFill>
                <a:schemeClr val="dk1"/>
              </a:solidFill>
              <a:effectLst/>
              <a:latin typeface="+mn-lt"/>
              <a:ea typeface="+mn-ea"/>
              <a:cs typeface="+mn-cs"/>
            </a:rPr>
            <a:t> </a:t>
          </a:r>
          <a:r>
            <a:rPr lang="en-CA" sz="1100" i="1">
              <a:solidFill>
                <a:schemeClr val="dk1"/>
              </a:solidFill>
              <a:effectLst/>
              <a:latin typeface="+mn-lt"/>
              <a:ea typeface="+mn-ea"/>
              <a:cs typeface="+mn-cs"/>
            </a:rPr>
            <a:t>Enter the number (a percentage expressed as a decimal)  in cell </a:t>
          </a:r>
          <a:r>
            <a:rPr lang="en-CA" sz="1100" b="1" i="1">
              <a:solidFill>
                <a:schemeClr val="dk1"/>
              </a:solidFill>
              <a:effectLst/>
              <a:latin typeface="+mn-lt"/>
              <a:ea typeface="+mn-ea"/>
              <a:cs typeface="+mn-cs"/>
            </a:rPr>
            <a:t>B8. </a:t>
          </a:r>
          <a:endParaRPr lang="en-CA" sz="1100">
            <a:solidFill>
              <a:schemeClr val="dk1"/>
            </a:solidFill>
            <a:effectLst/>
            <a:latin typeface="+mn-lt"/>
            <a:ea typeface="+mn-ea"/>
            <a:cs typeface="+mn-cs"/>
          </a:endParaRPr>
        </a:p>
        <a:p>
          <a:pPr lvl="1"/>
          <a:r>
            <a:rPr lang="en-CA" sz="1100">
              <a:solidFill>
                <a:schemeClr val="dk1"/>
              </a:solidFill>
              <a:effectLst/>
              <a:latin typeface="+mn-lt"/>
              <a:ea typeface="+mn-ea"/>
              <a:cs typeface="+mn-cs"/>
            </a:rPr>
            <a:t>* If you are not sure, assume that 100% of them need clinical follow-up (1.00 in the spreadsheet).  </a:t>
          </a:r>
        </a:p>
        <a:p>
          <a:pPr lvl="1"/>
          <a:r>
            <a:rPr lang="en-CA" sz="1100">
              <a:solidFill>
                <a:schemeClr val="dk1"/>
              </a:solidFill>
              <a:effectLst/>
              <a:latin typeface="+mn-lt"/>
              <a:ea typeface="+mn-ea"/>
              <a:cs typeface="+mn-cs"/>
            </a:rPr>
            <a:t>* Recall that follow-up is ANY interaction between the patient and a clinician, NOT just an in-person visit with a physician. </a:t>
          </a:r>
        </a:p>
        <a:p>
          <a:pPr lvl="1"/>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8. What proportion of your teams hospitalized patients are readmitted within 30 days? </a:t>
          </a:r>
          <a:r>
            <a:rPr lang="en-CA" sz="1100" i="1">
              <a:solidFill>
                <a:schemeClr val="dk1"/>
              </a:solidFill>
              <a:effectLst/>
              <a:latin typeface="+mn-lt"/>
              <a:ea typeface="+mn-ea"/>
              <a:cs typeface="+mn-cs"/>
            </a:rPr>
            <a:t>Enter the number  (a percentage expressed as a decimal) in cell </a:t>
          </a:r>
          <a:r>
            <a:rPr lang="en-CA" sz="1100" b="1" i="1">
              <a:solidFill>
                <a:schemeClr val="dk1"/>
              </a:solidFill>
              <a:effectLst/>
              <a:latin typeface="+mn-lt"/>
              <a:ea typeface="+mn-ea"/>
              <a:cs typeface="+mn-cs"/>
            </a:rPr>
            <a:t>B18.</a:t>
          </a:r>
          <a:r>
            <a:rPr lang="en-CA" sz="1100" i="1">
              <a:solidFill>
                <a:schemeClr val="dk1"/>
              </a:solidFill>
              <a:effectLst/>
              <a:latin typeface="+mn-lt"/>
              <a:ea typeface="+mn-ea"/>
              <a:cs typeface="+mn-cs"/>
            </a:rPr>
            <a:t> </a:t>
          </a:r>
          <a:endParaRPr lang="en-CA" sz="1100">
            <a:solidFill>
              <a:schemeClr val="dk1"/>
            </a:solidFill>
            <a:effectLst/>
            <a:latin typeface="+mn-lt"/>
            <a:ea typeface="+mn-ea"/>
            <a:cs typeface="+mn-cs"/>
          </a:endParaRPr>
        </a:p>
        <a:p>
          <a:pPr lvl="1"/>
          <a:r>
            <a:rPr lang="en-CA" sz="1100">
              <a:solidFill>
                <a:schemeClr val="dk1"/>
              </a:solidFill>
              <a:effectLst/>
              <a:latin typeface="+mn-lt"/>
              <a:ea typeface="+mn-ea"/>
              <a:cs typeface="+mn-cs"/>
            </a:rPr>
            <a:t>* If you don’t know, you could use the Ontario average of 5% (0.05 on the spreadsheet). </a:t>
          </a:r>
        </a:p>
        <a:p>
          <a:pPr lvl="1"/>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9. How big a reduction in readmissions are you expecting or would you be impressed with?</a:t>
          </a:r>
          <a:r>
            <a:rPr lang="en-CA" sz="1100">
              <a:solidFill>
                <a:schemeClr val="dk1"/>
              </a:solidFill>
              <a:effectLst/>
              <a:latin typeface="+mn-lt"/>
              <a:ea typeface="+mn-ea"/>
              <a:cs typeface="+mn-cs"/>
            </a:rPr>
            <a:t> </a:t>
          </a:r>
          <a:r>
            <a:rPr lang="en-CA" sz="1100" i="1">
              <a:solidFill>
                <a:schemeClr val="dk1"/>
              </a:solidFill>
              <a:effectLst/>
              <a:latin typeface="+mn-lt"/>
              <a:ea typeface="+mn-ea"/>
              <a:cs typeface="+mn-cs"/>
            </a:rPr>
            <a:t>Enter the number (a percentage represented as a decimal) in cell </a:t>
          </a:r>
          <a:r>
            <a:rPr lang="en-CA" sz="1100" b="1" i="1">
              <a:solidFill>
                <a:schemeClr val="dk1"/>
              </a:solidFill>
              <a:effectLst/>
              <a:latin typeface="+mn-lt"/>
              <a:ea typeface="+mn-ea"/>
              <a:cs typeface="+mn-cs"/>
            </a:rPr>
            <a:t>B19. </a:t>
          </a:r>
          <a:endParaRPr lang="en-CA" sz="1100">
            <a:solidFill>
              <a:schemeClr val="dk1"/>
            </a:solidFill>
            <a:effectLst/>
            <a:latin typeface="+mn-lt"/>
            <a:ea typeface="+mn-ea"/>
            <a:cs typeface="+mn-cs"/>
          </a:endParaRPr>
        </a:p>
        <a:p>
          <a:pPr lvl="1"/>
          <a:r>
            <a:rPr lang="en-CA" sz="1100">
              <a:solidFill>
                <a:schemeClr val="dk1"/>
              </a:solidFill>
              <a:effectLst/>
              <a:latin typeface="+mn-lt"/>
              <a:ea typeface="+mn-ea"/>
              <a:cs typeface="+mn-cs"/>
            </a:rPr>
            <a:t>* For example, if readmissions were reduced by 2%, would you be impressed? </a:t>
          </a:r>
        </a:p>
        <a:p>
          <a:pPr lvl="1"/>
          <a:r>
            <a:rPr lang="en-CA" sz="1100">
              <a:solidFill>
                <a:schemeClr val="dk1"/>
              </a:solidFill>
              <a:effectLst/>
              <a:latin typeface="+mn-lt"/>
              <a:ea typeface="+mn-ea"/>
              <a:cs typeface="+mn-cs"/>
            </a:rPr>
            <a:t>* If you are not sure, you could use 20% reduction (0.2 in the spreadsheet) as an aspirational target.  </a:t>
          </a:r>
        </a:p>
        <a:p>
          <a:pPr lvl="1"/>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10. What percent of the patients receiving follow-up would be happy about this? </a:t>
          </a:r>
          <a:r>
            <a:rPr lang="en-CA" sz="1100" i="1">
              <a:solidFill>
                <a:schemeClr val="dk1"/>
              </a:solidFill>
              <a:effectLst/>
              <a:latin typeface="+mn-lt"/>
              <a:ea typeface="+mn-ea"/>
              <a:cs typeface="+mn-cs"/>
            </a:rPr>
            <a:t>Enter the number (a percentage expressed as a decimal) in cell </a:t>
          </a:r>
          <a:r>
            <a:rPr lang="en-CA" sz="1100" b="1" i="1">
              <a:solidFill>
                <a:schemeClr val="dk1"/>
              </a:solidFill>
              <a:effectLst/>
              <a:latin typeface="+mn-lt"/>
              <a:ea typeface="+mn-ea"/>
              <a:cs typeface="+mn-cs"/>
            </a:rPr>
            <a:t>B20</a:t>
          </a:r>
          <a:r>
            <a:rPr lang="en-CA" sz="1100">
              <a:solidFill>
                <a:schemeClr val="dk1"/>
              </a:solidFill>
              <a:effectLst/>
              <a:latin typeface="+mn-lt"/>
              <a:ea typeface="+mn-ea"/>
              <a:cs typeface="+mn-cs"/>
            </a:rPr>
            <a:t>.</a:t>
          </a:r>
        </a:p>
        <a:p>
          <a:pPr lvl="1"/>
          <a:r>
            <a:rPr lang="en-CA" sz="1100">
              <a:solidFill>
                <a:schemeClr val="dk1"/>
              </a:solidFill>
              <a:effectLst/>
              <a:latin typeface="+mn-lt"/>
              <a:ea typeface="+mn-ea"/>
              <a:cs typeface="+mn-cs"/>
            </a:rPr>
            <a:t>* If you don’t know, you could assume the best and leave the spreadsheet at 100% (1.00 in the spreadsheet).  </a:t>
          </a:r>
        </a:p>
        <a:p>
          <a:pPr lvl="1"/>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11. Look at the total clinical time required, based on all of your input above </a:t>
          </a:r>
          <a:r>
            <a:rPr lang="en-CA" sz="1100">
              <a:solidFill>
                <a:schemeClr val="dk1"/>
              </a:solidFill>
              <a:effectLst/>
              <a:latin typeface="+mn-lt"/>
              <a:ea typeface="+mn-ea"/>
              <a:cs typeface="+mn-cs"/>
            </a:rPr>
            <a:t>(i.e. clinical hours per week and FTE). </a:t>
          </a:r>
          <a:r>
            <a:rPr lang="en-CA" sz="1100" i="1">
              <a:solidFill>
                <a:schemeClr val="dk1"/>
              </a:solidFill>
              <a:effectLst/>
              <a:latin typeface="+mn-lt"/>
              <a:ea typeface="+mn-ea"/>
              <a:cs typeface="+mn-cs"/>
            </a:rPr>
            <a:t>These numbers will show up in cells </a:t>
          </a:r>
          <a:r>
            <a:rPr lang="en-CA" sz="1100" b="1" i="1">
              <a:solidFill>
                <a:schemeClr val="dk1"/>
              </a:solidFill>
              <a:effectLst/>
              <a:latin typeface="+mn-lt"/>
              <a:ea typeface="+mn-ea"/>
              <a:cs typeface="+mn-cs"/>
            </a:rPr>
            <a:t>B11 </a:t>
          </a:r>
          <a:r>
            <a:rPr lang="en-CA" sz="1100" i="1">
              <a:solidFill>
                <a:schemeClr val="dk1"/>
              </a:solidFill>
              <a:effectLst/>
              <a:latin typeface="+mn-lt"/>
              <a:ea typeface="+mn-ea"/>
              <a:cs typeface="+mn-cs"/>
            </a:rPr>
            <a:t>and </a:t>
          </a:r>
          <a:r>
            <a:rPr lang="en-CA" sz="1100" b="1" i="1">
              <a:solidFill>
                <a:schemeClr val="dk1"/>
              </a:solidFill>
              <a:effectLst/>
              <a:latin typeface="+mn-lt"/>
              <a:ea typeface="+mn-ea"/>
              <a:cs typeface="+mn-cs"/>
            </a:rPr>
            <a:t>B12</a:t>
          </a:r>
          <a:r>
            <a:rPr lang="en-CA" sz="1100" i="1">
              <a:solidFill>
                <a:schemeClr val="dk1"/>
              </a:solidFill>
              <a:effectLst/>
              <a:latin typeface="+mn-lt"/>
              <a:ea typeface="+mn-ea"/>
              <a:cs typeface="+mn-cs"/>
            </a:rPr>
            <a:t>.</a:t>
          </a:r>
          <a:endParaRPr lang="en-CA" sz="1100">
            <a:solidFill>
              <a:schemeClr val="dk1"/>
            </a:solidFill>
            <a:effectLst/>
            <a:latin typeface="+mn-lt"/>
            <a:ea typeface="+mn-ea"/>
            <a:cs typeface="+mn-cs"/>
          </a:endParaRPr>
        </a:p>
        <a:p>
          <a:pPr lvl="1"/>
          <a:r>
            <a:rPr lang="en-CA" sz="1100">
              <a:solidFill>
                <a:schemeClr val="dk1"/>
              </a:solidFill>
              <a:effectLst/>
              <a:latin typeface="+mn-lt"/>
              <a:ea typeface="+mn-ea"/>
              <a:cs typeface="+mn-cs"/>
            </a:rPr>
            <a:t>* Look also at the benefits you might get in terms of reduced readmission and positive strokes from your patients. </a:t>
          </a:r>
        </a:p>
        <a:p>
          <a:pPr lvl="1"/>
          <a:endParaRPr lang="en-CA" sz="1100">
            <a:solidFill>
              <a:schemeClr val="dk1"/>
            </a:solidFill>
            <a:effectLst/>
            <a:latin typeface="+mn-lt"/>
            <a:ea typeface="+mn-ea"/>
            <a:cs typeface="+mn-cs"/>
          </a:endParaRPr>
        </a:p>
        <a:p>
          <a:pPr lvl="0"/>
          <a:r>
            <a:rPr lang="en-CA" sz="1100" b="1">
              <a:solidFill>
                <a:schemeClr val="dk1"/>
              </a:solidFill>
              <a:effectLst/>
              <a:latin typeface="+mn-lt"/>
              <a:ea typeface="+mn-ea"/>
              <a:cs typeface="+mn-cs"/>
            </a:rPr>
            <a:t>12. Change the estimates to see if the amount of time that might be required is a better fit for your team.</a:t>
          </a:r>
          <a:r>
            <a:rPr lang="en-CA" sz="1100">
              <a:solidFill>
                <a:schemeClr val="dk1"/>
              </a:solidFill>
              <a:effectLst/>
              <a:latin typeface="+mn-lt"/>
              <a:ea typeface="+mn-ea"/>
              <a:cs typeface="+mn-cs"/>
            </a:rPr>
            <a:t>  </a:t>
          </a:r>
        </a:p>
        <a:p>
          <a:pPr lvl="1"/>
          <a:r>
            <a:rPr lang="en-CA" sz="1100">
              <a:solidFill>
                <a:schemeClr val="dk1"/>
              </a:solidFill>
              <a:effectLst/>
              <a:latin typeface="+mn-lt"/>
              <a:ea typeface="+mn-ea"/>
              <a:cs typeface="+mn-cs"/>
            </a:rPr>
            <a:t>* For example, you may need to start by providing follow-up to only a subset of patients (e.g., seniors) if the total amount of time required is too much for your team to accommodate.  </a:t>
          </a:r>
        </a:p>
        <a:p>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4F796-A785-4F2F-A352-D3FADFE05F2D}">
  <dimension ref="A1"/>
  <sheetViews>
    <sheetView tabSelected="1" workbookViewId="0">
      <selection activeCell="D34" sqref="D34"/>
    </sheetView>
  </sheetViews>
  <sheetFormatPr defaultRowHeight="15" x14ac:dyDescent="0.25"/>
  <cols>
    <col min="1" max="1" width="9.140625" style="3" customWidth="1"/>
    <col min="2" max="16384" width="9.140625" style="3"/>
  </cols>
  <sheetData/>
  <sheetProtection algorithmName="SHA-512" hashValue="W1nI/m7GGW//8/3Eme7x7z42x/NVjvx+XzBbROAzwvs9Kuz2fw2dZm5BjO4bBPAHTDwbcJrIYh4XooMIHMC8ww==" saltValue="KbvdSW3axA8fos/l3Ldx/Q=="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E5E91-7355-432E-86A4-C4B8021CFA04}">
  <dimension ref="A1:AW111"/>
  <sheetViews>
    <sheetView topLeftCell="A4" zoomScaleNormal="100" workbookViewId="0">
      <selection activeCell="D11" sqref="D11"/>
    </sheetView>
  </sheetViews>
  <sheetFormatPr defaultRowHeight="15" x14ac:dyDescent="0.25"/>
  <cols>
    <col min="1" max="1" width="30.5703125" style="6" customWidth="1"/>
    <col min="2" max="2" width="11.5703125" style="6" customWidth="1"/>
    <col min="3" max="3" width="45.85546875" style="6" customWidth="1"/>
    <col min="4" max="4" width="20.140625" style="17" customWidth="1"/>
    <col min="5" max="16" width="11.5703125" style="17" customWidth="1"/>
    <col min="17" max="18" width="9.140625" style="22"/>
    <col min="19" max="19" width="9.140625" style="23" customWidth="1"/>
    <col min="20" max="49" width="9.140625" style="23"/>
  </cols>
  <sheetData>
    <row r="1" spans="1:49" x14ac:dyDescent="0.25">
      <c r="A1" s="30" t="s">
        <v>20</v>
      </c>
      <c r="B1" s="31"/>
      <c r="C1" s="27"/>
      <c r="D1" s="20"/>
      <c r="E1" s="19"/>
      <c r="F1" s="19"/>
      <c r="G1" s="19"/>
      <c r="H1" s="19"/>
      <c r="I1" s="19"/>
      <c r="J1" s="19"/>
      <c r="K1" s="19"/>
      <c r="L1" s="19"/>
      <c r="M1" s="19"/>
      <c r="N1" s="19"/>
      <c r="O1" s="19"/>
      <c r="P1" s="19"/>
    </row>
    <row r="2" spans="1:49" ht="18" customHeight="1" x14ac:dyDescent="0.25">
      <c r="A2" s="12" t="s">
        <v>0</v>
      </c>
      <c r="B2" s="7">
        <v>10000</v>
      </c>
      <c r="C2" s="21"/>
      <c r="D2" s="19"/>
      <c r="E2" s="19"/>
      <c r="F2" s="19"/>
      <c r="G2" s="19"/>
      <c r="H2" s="19"/>
      <c r="I2" s="19"/>
      <c r="J2" s="19"/>
      <c r="K2" s="19"/>
      <c r="L2" s="19"/>
      <c r="M2" s="19"/>
      <c r="N2" s="19"/>
      <c r="O2" s="19"/>
      <c r="P2" s="19"/>
    </row>
    <row r="3" spans="1:49" x14ac:dyDescent="0.25">
      <c r="A3" s="12" t="s">
        <v>22</v>
      </c>
      <c r="B3" s="7">
        <v>0.08</v>
      </c>
      <c r="C3" s="26" t="s">
        <v>23</v>
      </c>
      <c r="D3" s="19"/>
      <c r="E3" s="19"/>
      <c r="F3" s="19"/>
      <c r="G3" s="19"/>
      <c r="H3" s="19"/>
      <c r="I3" s="19"/>
      <c r="J3" s="19"/>
      <c r="K3" s="19"/>
      <c r="L3" s="19"/>
      <c r="M3" s="19"/>
      <c r="N3" s="19"/>
      <c r="O3" s="19"/>
      <c r="P3" s="19"/>
    </row>
    <row r="4" spans="1:49" ht="30" x14ac:dyDescent="0.25">
      <c r="A4" s="12" t="s">
        <v>3</v>
      </c>
      <c r="B4" s="8">
        <v>1</v>
      </c>
      <c r="C4" s="26" t="s">
        <v>23</v>
      </c>
      <c r="D4" s="19"/>
      <c r="E4" s="19"/>
      <c r="F4" s="19"/>
      <c r="G4" s="19"/>
      <c r="H4" s="19"/>
      <c r="I4" s="19"/>
      <c r="J4" s="19"/>
      <c r="K4" s="19"/>
      <c r="L4" s="19"/>
      <c r="M4" s="19"/>
      <c r="N4" s="19"/>
      <c r="O4" s="19"/>
      <c r="P4" s="19"/>
    </row>
    <row r="5" spans="1:49" ht="30" x14ac:dyDescent="0.25">
      <c r="A5" s="12" t="s">
        <v>11</v>
      </c>
      <c r="B5" s="7">
        <v>30</v>
      </c>
      <c r="C5" s="21"/>
      <c r="D5" s="19"/>
      <c r="E5" s="19"/>
      <c r="F5" s="19"/>
      <c r="G5" s="19"/>
      <c r="H5" s="19"/>
      <c r="I5" s="19"/>
      <c r="J5" s="19"/>
      <c r="K5" s="19"/>
      <c r="L5" s="19"/>
      <c r="M5" s="19"/>
      <c r="N5" s="19"/>
      <c r="O5" s="19"/>
      <c r="P5" s="19"/>
    </row>
    <row r="6" spans="1:49" ht="30" x14ac:dyDescent="0.25">
      <c r="A6" s="12" t="s">
        <v>5</v>
      </c>
      <c r="B6" s="7">
        <v>5</v>
      </c>
      <c r="C6" s="21"/>
      <c r="D6" s="19"/>
      <c r="E6" s="19"/>
      <c r="F6" s="19"/>
      <c r="G6" s="19"/>
      <c r="H6" s="19"/>
      <c r="I6" s="19"/>
      <c r="J6" s="19"/>
      <c r="K6" s="19"/>
      <c r="L6" s="19"/>
      <c r="M6" s="19"/>
      <c r="N6" s="19"/>
      <c r="O6" s="19"/>
      <c r="P6" s="19"/>
    </row>
    <row r="7" spans="1:49" ht="30" x14ac:dyDescent="0.25">
      <c r="A7" s="12" t="s">
        <v>9</v>
      </c>
      <c r="B7" s="7">
        <v>15</v>
      </c>
      <c r="C7" s="21"/>
      <c r="D7" s="19"/>
      <c r="E7" s="19"/>
      <c r="F7" s="19"/>
      <c r="G7" s="19"/>
      <c r="H7" s="19"/>
      <c r="I7" s="19"/>
      <c r="J7" s="19"/>
      <c r="K7" s="19"/>
      <c r="L7" s="19"/>
      <c r="M7" s="19"/>
      <c r="N7" s="19"/>
      <c r="O7" s="19"/>
      <c r="P7" s="19"/>
    </row>
    <row r="8" spans="1:49" ht="30" x14ac:dyDescent="0.25">
      <c r="A8" s="12" t="s">
        <v>10</v>
      </c>
      <c r="B8" s="7">
        <v>60</v>
      </c>
      <c r="C8" s="21"/>
      <c r="D8" s="19"/>
      <c r="E8" s="19"/>
      <c r="F8" s="19"/>
      <c r="G8" s="19"/>
      <c r="H8" s="19"/>
      <c r="I8" s="19"/>
      <c r="J8" s="19"/>
      <c r="K8" s="19"/>
      <c r="L8" s="19"/>
      <c r="M8" s="19"/>
      <c r="N8" s="19"/>
      <c r="O8" s="19"/>
      <c r="P8" s="19"/>
    </row>
    <row r="9" spans="1:49" ht="15" customHeight="1" x14ac:dyDescent="0.25">
      <c r="A9" s="12" t="s">
        <v>4</v>
      </c>
      <c r="B9" s="8">
        <v>1</v>
      </c>
      <c r="C9" s="26" t="s">
        <v>23</v>
      </c>
      <c r="D9" s="19"/>
      <c r="E9" s="19"/>
      <c r="F9" s="19"/>
      <c r="G9" s="19"/>
      <c r="H9" s="19"/>
      <c r="I9" s="19"/>
      <c r="J9" s="19"/>
      <c r="K9" s="19"/>
      <c r="L9" s="19"/>
      <c r="M9" s="19"/>
      <c r="N9" s="19"/>
      <c r="O9" s="19"/>
      <c r="P9" s="19"/>
    </row>
    <row r="10" spans="1:49" ht="20.25" hidden="1" customHeight="1" x14ac:dyDescent="0.25">
      <c r="A10" s="12" t="s">
        <v>1</v>
      </c>
      <c r="B10" s="9">
        <v>0.2</v>
      </c>
      <c r="C10" s="4"/>
      <c r="D10" s="21"/>
      <c r="E10" s="21"/>
      <c r="F10" s="21"/>
      <c r="G10" s="21"/>
      <c r="H10" s="21"/>
      <c r="I10" s="21"/>
      <c r="J10" s="21"/>
      <c r="K10" s="21"/>
      <c r="L10" s="21"/>
      <c r="M10" s="21"/>
      <c r="N10" s="21"/>
      <c r="O10" s="21"/>
      <c r="P10" s="21"/>
    </row>
    <row r="11" spans="1:49" s="2" customFormat="1" ht="72" x14ac:dyDescent="0.55000000000000004">
      <c r="A11" s="13" t="s">
        <v>2</v>
      </c>
      <c r="B11" s="10">
        <f>+B16/60</f>
        <v>21.73076923076923</v>
      </c>
      <c r="C11" s="18"/>
      <c r="D11" s="18"/>
      <c r="E11" s="24"/>
      <c r="F11" s="18"/>
      <c r="G11" s="18"/>
      <c r="H11" s="18"/>
      <c r="I11" s="18"/>
      <c r="J11" s="18"/>
      <c r="K11" s="18"/>
      <c r="L11" s="18"/>
      <c r="M11" s="18"/>
      <c r="N11" s="18"/>
      <c r="O11" s="18"/>
      <c r="P11" s="18"/>
      <c r="Q11" s="24"/>
      <c r="R11" s="24"/>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row>
    <row r="12" spans="1:49" s="2" customFormat="1" ht="36" x14ac:dyDescent="0.55000000000000004">
      <c r="A12" s="13" t="s">
        <v>12</v>
      </c>
      <c r="B12" s="10">
        <f>+B11/37.5</f>
        <v>0.57948717948717943</v>
      </c>
      <c r="C12" s="18"/>
      <c r="D12" s="18"/>
      <c r="E12" s="18"/>
      <c r="F12" s="18"/>
      <c r="G12" s="18"/>
      <c r="H12" s="18"/>
      <c r="I12" s="18"/>
      <c r="J12" s="18"/>
      <c r="K12" s="18"/>
      <c r="L12" s="18"/>
      <c r="M12" s="18"/>
      <c r="N12" s="18"/>
      <c r="O12" s="18"/>
      <c r="P12" s="18"/>
      <c r="Q12" s="24"/>
      <c r="R12" s="24"/>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row>
    <row r="13" spans="1:49" ht="20.25" hidden="1" customHeight="1" x14ac:dyDescent="0.25">
      <c r="A13" s="14"/>
      <c r="B13" s="9"/>
      <c r="C13" s="28"/>
      <c r="D13" s="21"/>
      <c r="E13" s="21"/>
      <c r="F13" s="21"/>
      <c r="G13" s="21"/>
      <c r="H13" s="21"/>
      <c r="I13" s="21"/>
      <c r="J13" s="21"/>
      <c r="K13" s="21"/>
      <c r="L13" s="21"/>
      <c r="M13" s="21"/>
      <c r="N13" s="21"/>
      <c r="O13" s="21"/>
      <c r="P13" s="21"/>
    </row>
    <row r="14" spans="1:49" ht="31.5" hidden="1" customHeight="1" x14ac:dyDescent="0.25">
      <c r="A14" s="15" t="s">
        <v>6</v>
      </c>
      <c r="B14" s="11">
        <f>+(B2*B3*B4)/52</f>
        <v>15.384615384615385</v>
      </c>
      <c r="C14" s="29"/>
      <c r="D14" s="16"/>
      <c r="E14" s="16"/>
      <c r="F14" s="16"/>
      <c r="G14" s="16"/>
      <c r="H14" s="16"/>
      <c r="I14" s="16"/>
      <c r="J14" s="16"/>
      <c r="K14" s="16"/>
      <c r="L14" s="16"/>
      <c r="M14" s="16"/>
      <c r="N14" s="16"/>
      <c r="O14" s="16"/>
      <c r="P14" s="16"/>
    </row>
    <row r="15" spans="1:49" ht="43.5" hidden="1" customHeight="1" x14ac:dyDescent="0.25">
      <c r="A15" s="15" t="s">
        <v>7</v>
      </c>
      <c r="B15" s="11">
        <f>+B7+B8</f>
        <v>75</v>
      </c>
      <c r="C15" s="29"/>
      <c r="D15" s="16"/>
      <c r="E15" s="16"/>
      <c r="F15" s="16"/>
      <c r="G15" s="16"/>
      <c r="H15" s="16"/>
      <c r="I15" s="16"/>
      <c r="J15" s="16"/>
      <c r="K15" s="16"/>
      <c r="L15" s="16"/>
      <c r="M15" s="16"/>
      <c r="N15" s="16"/>
      <c r="O15" s="16"/>
      <c r="P15" s="16"/>
    </row>
    <row r="16" spans="1:49" ht="36" hidden="1" customHeight="1" x14ac:dyDescent="0.25">
      <c r="A16" s="15" t="s">
        <v>8</v>
      </c>
      <c r="B16" s="11">
        <f>+((B5*B6)+B14*B15)*B9</f>
        <v>1303.8461538461538</v>
      </c>
      <c r="C16" s="29"/>
      <c r="D16" s="16"/>
      <c r="E16" s="16"/>
      <c r="F16" s="16"/>
      <c r="G16" s="16"/>
      <c r="H16" s="16"/>
      <c r="I16" s="16"/>
      <c r="J16" s="16"/>
      <c r="K16" s="16"/>
      <c r="L16" s="16"/>
      <c r="M16" s="16"/>
      <c r="N16" s="16"/>
      <c r="O16" s="16"/>
      <c r="P16" s="16"/>
    </row>
    <row r="17" spans="1:49" s="1" customFormat="1" x14ac:dyDescent="0.25">
      <c r="A17" s="32" t="s">
        <v>21</v>
      </c>
      <c r="B17" s="33"/>
      <c r="C17" s="27"/>
      <c r="D17" s="19"/>
      <c r="E17" s="19"/>
      <c r="F17" s="19"/>
      <c r="G17" s="19"/>
      <c r="H17" s="19"/>
      <c r="I17" s="19"/>
      <c r="J17" s="19"/>
      <c r="K17" s="19"/>
      <c r="L17" s="19"/>
      <c r="M17" s="19"/>
      <c r="N17" s="19"/>
      <c r="O17" s="19"/>
      <c r="P17" s="19"/>
      <c r="Q17" s="22"/>
      <c r="R17" s="22"/>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row>
    <row r="18" spans="1:49" ht="21.75" customHeight="1" x14ac:dyDescent="0.25">
      <c r="A18" s="14" t="s">
        <v>16</v>
      </c>
      <c r="B18" s="7">
        <v>0.05</v>
      </c>
      <c r="C18" s="26" t="s">
        <v>23</v>
      </c>
      <c r="D18" s="19"/>
      <c r="E18" s="19"/>
      <c r="F18" s="19"/>
      <c r="G18" s="19"/>
      <c r="H18" s="19"/>
      <c r="I18" s="19"/>
      <c r="J18" s="19"/>
      <c r="K18" s="19"/>
      <c r="L18" s="19"/>
      <c r="M18" s="19"/>
      <c r="N18" s="19"/>
      <c r="O18" s="19"/>
      <c r="P18" s="19"/>
    </row>
    <row r="19" spans="1:49" ht="15" customHeight="1" x14ac:dyDescent="0.25">
      <c r="A19" s="14" t="s">
        <v>13</v>
      </c>
      <c r="B19" s="7">
        <v>0.2</v>
      </c>
      <c r="C19" s="26" t="s">
        <v>24</v>
      </c>
      <c r="D19" s="19"/>
      <c r="E19" s="19"/>
      <c r="F19" s="19"/>
      <c r="G19" s="19"/>
      <c r="H19" s="19"/>
      <c r="I19" s="19"/>
      <c r="J19" s="19"/>
      <c r="K19" s="19"/>
      <c r="L19" s="19"/>
      <c r="M19" s="19"/>
      <c r="N19" s="19"/>
      <c r="O19" s="19"/>
      <c r="P19" s="19"/>
    </row>
    <row r="20" spans="1:49" ht="27" customHeight="1" x14ac:dyDescent="0.25">
      <c r="A20" s="14" t="s">
        <v>14</v>
      </c>
      <c r="B20" s="8">
        <v>1</v>
      </c>
      <c r="C20" s="26" t="s">
        <v>23</v>
      </c>
      <c r="D20" s="19"/>
      <c r="E20" s="19"/>
      <c r="F20" s="19"/>
      <c r="G20" s="19"/>
      <c r="H20" s="19"/>
      <c r="I20" s="19"/>
      <c r="J20" s="19"/>
      <c r="K20" s="19"/>
      <c r="L20" s="19"/>
      <c r="M20" s="19"/>
      <c r="N20" s="19"/>
      <c r="O20" s="19"/>
      <c r="P20" s="19"/>
    </row>
    <row r="21" spans="1:49" ht="26.25" hidden="1" customHeight="1" x14ac:dyDescent="0.25">
      <c r="A21" s="14" t="s">
        <v>15</v>
      </c>
      <c r="B21" s="9">
        <v>0.25</v>
      </c>
      <c r="C21" s="4"/>
      <c r="D21" s="21"/>
      <c r="E21" s="21"/>
      <c r="F21" s="21"/>
      <c r="G21" s="21"/>
      <c r="H21" s="21"/>
      <c r="I21" s="21"/>
      <c r="J21" s="21"/>
      <c r="K21" s="21"/>
      <c r="L21" s="21"/>
      <c r="M21" s="21"/>
      <c r="N21" s="21"/>
      <c r="O21" s="21"/>
      <c r="P21" s="21"/>
    </row>
    <row r="22" spans="1:49" ht="17.25" hidden="1" customHeight="1" x14ac:dyDescent="0.25">
      <c r="A22" s="14" t="s">
        <v>17</v>
      </c>
      <c r="B22" s="11">
        <f>+B18*B19*B14</f>
        <v>0.15384615384615388</v>
      </c>
      <c r="C22" s="5"/>
      <c r="D22" s="16"/>
      <c r="E22" s="16"/>
      <c r="F22" s="16"/>
      <c r="G22" s="16"/>
      <c r="H22" s="16"/>
      <c r="I22" s="16"/>
      <c r="J22" s="16"/>
      <c r="K22" s="16"/>
      <c r="L22" s="16"/>
      <c r="M22" s="16"/>
      <c r="N22" s="16"/>
      <c r="O22" s="16"/>
      <c r="P22" s="16"/>
    </row>
    <row r="23" spans="1:49" ht="108" x14ac:dyDescent="0.55000000000000004">
      <c r="A23" s="13" t="s">
        <v>18</v>
      </c>
      <c r="B23" s="10">
        <f>+(B14*B20)+ (B14*B21)</f>
        <v>19.23076923076923</v>
      </c>
      <c r="C23" s="16"/>
      <c r="D23" s="16"/>
      <c r="E23" s="16"/>
      <c r="F23" s="16"/>
      <c r="G23" s="16"/>
      <c r="H23" s="16"/>
      <c r="I23" s="16"/>
      <c r="J23" s="16"/>
      <c r="K23" s="16"/>
      <c r="L23" s="16"/>
      <c r="M23" s="16"/>
      <c r="N23" s="16"/>
      <c r="O23" s="16"/>
      <c r="P23" s="16"/>
    </row>
    <row r="24" spans="1:49" ht="112.5" customHeight="1" x14ac:dyDescent="0.55000000000000004">
      <c r="A24" s="13" t="s">
        <v>19</v>
      </c>
      <c r="B24" s="10">
        <f>+B22*52</f>
        <v>8.0000000000000018</v>
      </c>
      <c r="C24" s="16"/>
      <c r="D24" s="16"/>
      <c r="E24" s="16"/>
      <c r="F24" s="16"/>
      <c r="G24" s="16"/>
      <c r="H24" s="16"/>
      <c r="I24" s="16"/>
      <c r="J24" s="16"/>
      <c r="K24" s="16"/>
      <c r="L24" s="16"/>
      <c r="M24" s="16"/>
      <c r="N24" s="16"/>
      <c r="O24" s="16"/>
      <c r="P24" s="16"/>
    </row>
    <row r="25" spans="1:49" x14ac:dyDescent="0.25">
      <c r="A25" s="17"/>
      <c r="B25" s="17"/>
      <c r="C25" s="17"/>
    </row>
    <row r="26" spans="1:49" x14ac:dyDescent="0.25">
      <c r="A26" s="17"/>
      <c r="B26" s="17"/>
      <c r="C26" s="17"/>
    </row>
    <row r="27" spans="1:49" x14ac:dyDescent="0.25">
      <c r="A27" s="17"/>
      <c r="B27" s="17"/>
      <c r="C27" s="17"/>
    </row>
    <row r="28" spans="1:49" x14ac:dyDescent="0.25">
      <c r="A28" s="17"/>
      <c r="B28" s="17"/>
      <c r="C28" s="17"/>
    </row>
    <row r="29" spans="1:49" x14ac:dyDescent="0.25">
      <c r="A29" s="17"/>
      <c r="B29" s="17"/>
      <c r="C29" s="17"/>
    </row>
    <row r="30" spans="1:49" x14ac:dyDescent="0.25">
      <c r="A30" s="17"/>
      <c r="B30" s="17"/>
      <c r="C30" s="17"/>
    </row>
    <row r="31" spans="1:49" x14ac:dyDescent="0.25">
      <c r="A31" s="17"/>
      <c r="B31" s="17"/>
      <c r="C31" s="17"/>
    </row>
    <row r="32" spans="1:49" x14ac:dyDescent="0.25">
      <c r="A32" s="17"/>
      <c r="B32" s="17"/>
      <c r="C32" s="17"/>
    </row>
    <row r="33" spans="1:3" x14ac:dyDescent="0.25">
      <c r="A33" s="17"/>
      <c r="B33" s="17"/>
      <c r="C33" s="17"/>
    </row>
    <row r="34" spans="1:3" x14ac:dyDescent="0.25">
      <c r="A34" s="17"/>
      <c r="B34" s="17"/>
      <c r="C34" s="17"/>
    </row>
    <row r="35" spans="1:3" x14ac:dyDescent="0.25">
      <c r="A35" s="17"/>
      <c r="B35" s="17"/>
      <c r="C35" s="17"/>
    </row>
    <row r="36" spans="1:3" x14ac:dyDescent="0.25">
      <c r="A36" s="17"/>
      <c r="B36" s="17"/>
      <c r="C36" s="17"/>
    </row>
    <row r="37" spans="1:3" x14ac:dyDescent="0.25">
      <c r="A37" s="17"/>
      <c r="B37" s="17"/>
      <c r="C37" s="17"/>
    </row>
    <row r="38" spans="1:3" x14ac:dyDescent="0.25">
      <c r="A38" s="17"/>
      <c r="B38" s="17"/>
      <c r="C38" s="17"/>
    </row>
    <row r="39" spans="1:3" x14ac:dyDescent="0.25">
      <c r="A39" s="17"/>
      <c r="B39" s="17"/>
      <c r="C39" s="17"/>
    </row>
    <row r="40" spans="1:3" x14ac:dyDescent="0.25">
      <c r="A40" s="17"/>
      <c r="B40" s="17"/>
      <c r="C40" s="17"/>
    </row>
    <row r="41" spans="1:3" x14ac:dyDescent="0.25">
      <c r="A41" s="17"/>
      <c r="B41" s="17"/>
      <c r="C41" s="17"/>
    </row>
    <row r="42" spans="1:3" x14ac:dyDescent="0.25">
      <c r="A42" s="17"/>
      <c r="B42" s="17"/>
      <c r="C42" s="17"/>
    </row>
    <row r="43" spans="1:3" x14ac:dyDescent="0.25">
      <c r="A43" s="17"/>
      <c r="B43" s="17"/>
      <c r="C43" s="17"/>
    </row>
    <row r="44" spans="1:3" x14ac:dyDescent="0.25">
      <c r="A44" s="17"/>
      <c r="B44" s="17"/>
      <c r="C44" s="17"/>
    </row>
    <row r="45" spans="1:3" x14ac:dyDescent="0.25">
      <c r="A45" s="17"/>
      <c r="B45" s="17"/>
      <c r="C45" s="17"/>
    </row>
    <row r="46" spans="1:3" x14ac:dyDescent="0.25">
      <c r="A46" s="17"/>
      <c r="B46" s="17"/>
      <c r="C46" s="17"/>
    </row>
    <row r="47" spans="1:3" x14ac:dyDescent="0.25">
      <c r="A47" s="17"/>
      <c r="B47" s="17"/>
      <c r="C47" s="17"/>
    </row>
    <row r="48" spans="1:3" x14ac:dyDescent="0.25">
      <c r="A48" s="17"/>
      <c r="B48" s="17"/>
      <c r="C48" s="17"/>
    </row>
    <row r="49" spans="1:3" x14ac:dyDescent="0.25">
      <c r="A49" s="17"/>
      <c r="B49" s="17"/>
      <c r="C49" s="17"/>
    </row>
    <row r="50" spans="1:3" x14ac:dyDescent="0.25">
      <c r="A50" s="17"/>
      <c r="B50" s="17"/>
      <c r="C50" s="17"/>
    </row>
    <row r="51" spans="1:3" x14ac:dyDescent="0.25">
      <c r="A51" s="17"/>
      <c r="B51" s="17"/>
      <c r="C51" s="17"/>
    </row>
    <row r="52" spans="1:3" x14ac:dyDescent="0.25">
      <c r="A52" s="17"/>
      <c r="B52" s="17"/>
      <c r="C52" s="17"/>
    </row>
    <row r="53" spans="1:3" x14ac:dyDescent="0.25">
      <c r="A53" s="17"/>
      <c r="B53" s="17"/>
      <c r="C53" s="17"/>
    </row>
    <row r="54" spans="1:3" x14ac:dyDescent="0.25">
      <c r="A54" s="17"/>
      <c r="B54" s="17"/>
      <c r="C54" s="17"/>
    </row>
    <row r="55" spans="1:3" x14ac:dyDescent="0.25">
      <c r="A55" s="17"/>
      <c r="B55" s="17"/>
      <c r="C55" s="17"/>
    </row>
    <row r="56" spans="1:3" x14ac:dyDescent="0.25">
      <c r="A56" s="17"/>
      <c r="B56" s="17"/>
      <c r="C56" s="17"/>
    </row>
    <row r="57" spans="1:3" x14ac:dyDescent="0.25">
      <c r="A57" s="17"/>
      <c r="B57" s="17"/>
      <c r="C57" s="17"/>
    </row>
    <row r="58" spans="1:3" x14ac:dyDescent="0.25">
      <c r="A58" s="17"/>
      <c r="B58" s="17"/>
      <c r="C58" s="17"/>
    </row>
    <row r="59" spans="1:3" x14ac:dyDescent="0.25">
      <c r="A59" s="17"/>
      <c r="B59" s="17"/>
      <c r="C59" s="17"/>
    </row>
    <row r="60" spans="1:3" x14ac:dyDescent="0.25">
      <c r="A60" s="17"/>
      <c r="B60" s="17"/>
      <c r="C60" s="17"/>
    </row>
    <row r="61" spans="1:3" x14ac:dyDescent="0.25">
      <c r="A61" s="17"/>
      <c r="B61" s="17"/>
      <c r="C61" s="17"/>
    </row>
    <row r="62" spans="1:3" x14ac:dyDescent="0.25">
      <c r="A62" s="17"/>
      <c r="B62" s="17"/>
      <c r="C62" s="17"/>
    </row>
    <row r="63" spans="1:3" x14ac:dyDescent="0.25">
      <c r="A63" s="17"/>
      <c r="B63" s="17"/>
      <c r="C63" s="17"/>
    </row>
    <row r="64" spans="1:3" x14ac:dyDescent="0.25">
      <c r="A64" s="17"/>
      <c r="B64" s="17"/>
      <c r="C64" s="17"/>
    </row>
    <row r="65" spans="1:3" x14ac:dyDescent="0.25">
      <c r="A65" s="17"/>
      <c r="B65" s="17"/>
      <c r="C65" s="17"/>
    </row>
    <row r="66" spans="1:3" x14ac:dyDescent="0.25">
      <c r="A66" s="17"/>
      <c r="B66" s="17"/>
      <c r="C66" s="17"/>
    </row>
    <row r="67" spans="1:3" x14ac:dyDescent="0.25">
      <c r="A67" s="17"/>
      <c r="B67" s="17"/>
      <c r="C67" s="17"/>
    </row>
    <row r="68" spans="1:3" x14ac:dyDescent="0.25">
      <c r="A68" s="17"/>
      <c r="B68" s="17"/>
      <c r="C68" s="17"/>
    </row>
    <row r="69" spans="1:3" x14ac:dyDescent="0.25">
      <c r="A69" s="17"/>
      <c r="B69" s="17"/>
      <c r="C69" s="17"/>
    </row>
    <row r="70" spans="1:3" x14ac:dyDescent="0.25">
      <c r="A70" s="17"/>
      <c r="B70" s="17"/>
      <c r="C70" s="17"/>
    </row>
    <row r="71" spans="1:3" x14ac:dyDescent="0.25">
      <c r="A71" s="17"/>
      <c r="B71" s="17"/>
      <c r="C71" s="17"/>
    </row>
    <row r="72" spans="1:3" x14ac:dyDescent="0.25">
      <c r="A72" s="17"/>
      <c r="B72" s="17"/>
      <c r="C72" s="17"/>
    </row>
    <row r="73" spans="1:3" x14ac:dyDescent="0.25">
      <c r="A73" s="17"/>
      <c r="B73" s="17"/>
      <c r="C73" s="17"/>
    </row>
    <row r="74" spans="1:3" x14ac:dyDescent="0.25">
      <c r="A74" s="17"/>
      <c r="B74" s="17"/>
      <c r="C74" s="17"/>
    </row>
    <row r="75" spans="1:3" x14ac:dyDescent="0.25">
      <c r="A75" s="17"/>
      <c r="B75" s="17"/>
      <c r="C75" s="17"/>
    </row>
    <row r="76" spans="1:3" x14ac:dyDescent="0.25">
      <c r="A76" s="17"/>
      <c r="B76" s="17"/>
      <c r="C76" s="17"/>
    </row>
    <row r="77" spans="1:3" x14ac:dyDescent="0.25">
      <c r="A77" s="17"/>
      <c r="B77" s="17"/>
      <c r="C77" s="17"/>
    </row>
    <row r="78" spans="1:3" x14ac:dyDescent="0.25">
      <c r="A78" s="17"/>
      <c r="B78" s="17"/>
      <c r="C78" s="17"/>
    </row>
    <row r="79" spans="1:3" x14ac:dyDescent="0.25">
      <c r="A79" s="17"/>
      <c r="B79" s="17"/>
      <c r="C79" s="17"/>
    </row>
    <row r="80" spans="1:3" x14ac:dyDescent="0.25">
      <c r="A80" s="17"/>
      <c r="B80" s="17"/>
      <c r="C80" s="17"/>
    </row>
    <row r="81" spans="1:3" x14ac:dyDescent="0.25">
      <c r="A81" s="17"/>
      <c r="B81" s="17"/>
      <c r="C81" s="17"/>
    </row>
    <row r="82" spans="1:3" x14ac:dyDescent="0.25">
      <c r="A82" s="17"/>
      <c r="B82" s="17"/>
      <c r="C82" s="17"/>
    </row>
    <row r="83" spans="1:3" x14ac:dyDescent="0.25">
      <c r="A83" s="17"/>
      <c r="B83" s="17"/>
      <c r="C83" s="17"/>
    </row>
    <row r="84" spans="1:3" x14ac:dyDescent="0.25">
      <c r="A84" s="17"/>
      <c r="B84" s="17"/>
      <c r="C84" s="17"/>
    </row>
    <row r="85" spans="1:3" x14ac:dyDescent="0.25">
      <c r="A85" s="17"/>
      <c r="B85" s="17"/>
      <c r="C85" s="17"/>
    </row>
    <row r="86" spans="1:3" x14ac:dyDescent="0.25">
      <c r="A86" s="17"/>
      <c r="B86" s="17"/>
      <c r="C86" s="17"/>
    </row>
    <row r="87" spans="1:3" x14ac:dyDescent="0.25">
      <c r="A87" s="17"/>
      <c r="B87" s="17"/>
      <c r="C87" s="17"/>
    </row>
    <row r="88" spans="1:3" x14ac:dyDescent="0.25">
      <c r="A88" s="17"/>
      <c r="B88" s="17"/>
      <c r="C88" s="17"/>
    </row>
    <row r="89" spans="1:3" x14ac:dyDescent="0.25">
      <c r="A89" s="17"/>
      <c r="B89" s="17"/>
      <c r="C89" s="17"/>
    </row>
    <row r="90" spans="1:3" x14ac:dyDescent="0.25">
      <c r="A90" s="17"/>
      <c r="B90" s="17"/>
      <c r="C90" s="17"/>
    </row>
    <row r="91" spans="1:3" x14ac:dyDescent="0.25">
      <c r="A91" s="17"/>
      <c r="B91" s="17"/>
      <c r="C91" s="17"/>
    </row>
    <row r="92" spans="1:3" x14ac:dyDescent="0.25">
      <c r="A92" s="17"/>
      <c r="B92" s="17"/>
      <c r="C92" s="17"/>
    </row>
    <row r="93" spans="1:3" x14ac:dyDescent="0.25">
      <c r="A93" s="17"/>
      <c r="B93" s="17"/>
      <c r="C93" s="17"/>
    </row>
    <row r="94" spans="1:3" x14ac:dyDescent="0.25">
      <c r="A94" s="17"/>
      <c r="B94" s="17"/>
      <c r="C94" s="17"/>
    </row>
    <row r="95" spans="1:3" x14ac:dyDescent="0.25">
      <c r="A95" s="17"/>
      <c r="B95" s="17"/>
      <c r="C95" s="17"/>
    </row>
    <row r="96" spans="1:3" x14ac:dyDescent="0.25">
      <c r="A96" s="17"/>
      <c r="B96" s="17"/>
      <c r="C96" s="17"/>
    </row>
    <row r="97" spans="1:3" x14ac:dyDescent="0.25">
      <c r="A97" s="17"/>
      <c r="B97" s="17"/>
      <c r="C97" s="17"/>
    </row>
    <row r="98" spans="1:3" x14ac:dyDescent="0.25">
      <c r="A98" s="17"/>
      <c r="B98" s="17"/>
      <c r="C98" s="17"/>
    </row>
    <row r="99" spans="1:3" x14ac:dyDescent="0.25">
      <c r="A99" s="17"/>
      <c r="B99" s="17"/>
      <c r="C99" s="17"/>
    </row>
    <row r="100" spans="1:3" x14ac:dyDescent="0.25">
      <c r="A100" s="17"/>
      <c r="B100" s="17"/>
      <c r="C100" s="17"/>
    </row>
    <row r="101" spans="1:3" x14ac:dyDescent="0.25">
      <c r="A101" s="17"/>
      <c r="B101" s="17"/>
      <c r="C101" s="17"/>
    </row>
    <row r="102" spans="1:3" x14ac:dyDescent="0.25">
      <c r="A102" s="17"/>
      <c r="B102" s="17"/>
      <c r="C102" s="17"/>
    </row>
    <row r="103" spans="1:3" x14ac:dyDescent="0.25">
      <c r="A103" s="17"/>
      <c r="B103" s="17"/>
      <c r="C103" s="17"/>
    </row>
    <row r="104" spans="1:3" x14ac:dyDescent="0.25">
      <c r="A104" s="17"/>
      <c r="B104" s="17"/>
      <c r="C104" s="17"/>
    </row>
    <row r="105" spans="1:3" x14ac:dyDescent="0.25">
      <c r="A105" s="17"/>
      <c r="B105" s="17"/>
      <c r="C105" s="17"/>
    </row>
    <row r="106" spans="1:3" x14ac:dyDescent="0.25">
      <c r="A106" s="17"/>
      <c r="B106" s="17"/>
      <c r="C106" s="17"/>
    </row>
    <row r="107" spans="1:3" x14ac:dyDescent="0.25">
      <c r="A107" s="17"/>
      <c r="B107" s="17"/>
      <c r="C107" s="17"/>
    </row>
    <row r="108" spans="1:3" x14ac:dyDescent="0.25">
      <c r="A108" s="17"/>
      <c r="B108" s="17"/>
      <c r="C108" s="17"/>
    </row>
    <row r="109" spans="1:3" x14ac:dyDescent="0.25">
      <c r="A109" s="17"/>
      <c r="B109" s="17"/>
      <c r="C109" s="17"/>
    </row>
    <row r="110" spans="1:3" x14ac:dyDescent="0.25">
      <c r="C110" s="17"/>
    </row>
    <row r="111" spans="1:3" x14ac:dyDescent="0.25">
      <c r="C111" s="17"/>
    </row>
  </sheetData>
  <sheetProtection algorithmName="SHA-512" hashValue="4eXgzjhlV2u/17w5MkVTJCXIOY7NPkAWsx9OVxaclGCM6KEFb2CvDWhfwiClZLSJuR9xzjvBzQZ/VZfZBDB03g==" saltValue="eYtAIbjHfNZd8qkD5bWaSg==" spinCount="100000" sheet="1" objects="1" scenarios="1"/>
  <mergeCells count="2">
    <mergeCell ref="A1:B1"/>
    <mergeCell ref="A17:B17"/>
  </mergeCells>
  <dataValidations count="1">
    <dataValidation type="decimal" allowBlank="1" showInputMessage="1" showErrorMessage="1" error="Please input the percentage as a decimal between 0.01 (1%) and 1.00 (100%)." sqref="B3:B4 B9 B18:B20" xr:uid="{A9FF3F87-2CEF-497A-AEAF-B2978577DFF2}">
      <formula1>0.01</formula1>
      <formula2>1</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Mulder</dc:creator>
  <cp:lastModifiedBy>AFHTO 12</cp:lastModifiedBy>
  <dcterms:created xsi:type="dcterms:W3CDTF">2018-11-20T22:32:27Z</dcterms:created>
  <dcterms:modified xsi:type="dcterms:W3CDTF">2018-12-04T19:49:16Z</dcterms:modified>
</cp:coreProperties>
</file>